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sstorage\home\douglasmackay\"/>
    </mc:Choice>
  </mc:AlternateContent>
  <bookViews>
    <workbookView xWindow="0" yWindow="0" windowWidth="28800" windowHeight="13770" tabRatio="554" activeTab="3"/>
  </bookViews>
  <sheets>
    <sheet name="2017 IPM Programme" sheetId="3" r:id="rId1"/>
    <sheet name="Prices" sheetId="4" r:id="rId2"/>
    <sheet name="Usage Rate (Prop)" sheetId="5" r:id="rId3"/>
    <sheet name="Aphiscout targets" sheetId="6" r:id="rId4"/>
  </sheets>
  <calcPr calcId="152511"/>
</workbook>
</file>

<file path=xl/calcChain.xml><?xml version="1.0" encoding="utf-8"?>
<calcChain xmlns="http://schemas.openxmlformats.org/spreadsheetml/2006/main">
  <c r="AI6" i="3" l="1"/>
  <c r="D3" i="4" s="1"/>
  <c r="F3" i="4" s="1"/>
  <c r="G3" i="4" s="1"/>
  <c r="AI7" i="3"/>
  <c r="D4" i="4" s="1"/>
  <c r="F4" i="4" s="1"/>
  <c r="G4" i="4" s="1"/>
  <c r="AI8" i="3"/>
  <c r="D5" i="4" s="1"/>
  <c r="F5" i="4" s="1"/>
  <c r="G5" i="4" s="1"/>
  <c r="AI9" i="3"/>
  <c r="D6" i="4" s="1"/>
  <c r="F6" i="4" s="1"/>
  <c r="G6" i="4" s="1"/>
  <c r="AI10" i="3"/>
  <c r="D7" i="4" s="1"/>
  <c r="F7" i="4" s="1"/>
  <c r="G7" i="4" s="1"/>
  <c r="AI11" i="3"/>
  <c r="D8" i="4" s="1"/>
  <c r="AI12" i="3"/>
  <c r="D9" i="4" s="1"/>
  <c r="AI13" i="3"/>
  <c r="D10" i="4" s="1"/>
  <c r="F10" i="4" s="1"/>
  <c r="G10" i="4" s="1"/>
  <c r="AI5" i="3"/>
  <c r="D2" i="4" s="1"/>
  <c r="F12" i="4" l="1"/>
  <c r="E9" i="4"/>
  <c r="G9" i="4" s="1"/>
  <c r="E7" i="4"/>
  <c r="E5" i="4"/>
  <c r="E3" i="4"/>
  <c r="E2" i="4"/>
  <c r="G2" i="4" s="1"/>
  <c r="E10" i="4"/>
  <c r="E8" i="4"/>
  <c r="G8" i="4" s="1"/>
  <c r="E6" i="4"/>
  <c r="E4" i="4"/>
  <c r="G12" i="4" l="1"/>
  <c r="E12" i="4"/>
</calcChain>
</file>

<file path=xl/comments1.xml><?xml version="1.0" encoding="utf-8"?>
<comments xmlns="http://schemas.openxmlformats.org/spreadsheetml/2006/main">
  <authors>
    <author>Douglas Mackay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Douglas Mackay:</t>
        </r>
        <r>
          <rPr>
            <sz val="9"/>
            <color indexed="81"/>
            <rFont val="Tahoma"/>
            <charset val="1"/>
          </rPr>
          <t xml:space="preserve">
only for 100,000 not 200,000</t>
        </r>
      </text>
    </comment>
  </commentList>
</comments>
</file>

<file path=xl/sharedStrings.xml><?xml version="1.0" encoding="utf-8"?>
<sst xmlns="http://schemas.openxmlformats.org/spreadsheetml/2006/main" count="200" uniqueCount="144">
  <si>
    <t>Action to be taken</t>
  </si>
  <si>
    <t>Use of small sticky traps (blue and yellow) with Lurem-TR pheromone for monitoring only</t>
  </si>
  <si>
    <t>Use of sticky roller traps with Lurem-TR pheromone for monitoring only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</si>
  <si>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</si>
  <si>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</si>
  <si>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</si>
  <si>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</si>
  <si>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</si>
  <si>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</si>
  <si>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</si>
  <si>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</si>
  <si>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</si>
  <si>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</si>
  <si>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</si>
  <si>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</si>
  <si>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</si>
  <si>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</si>
  <si>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</si>
  <si>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</si>
  <si>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</si>
  <si>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</si>
  <si>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</si>
  <si>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</si>
  <si>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</si>
  <si>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</si>
  <si>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</si>
  <si>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</si>
  <si>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</si>
  <si>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</si>
  <si>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</si>
  <si>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</si>
  <si>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</si>
  <si>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</si>
  <si>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</si>
  <si>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</si>
  <si>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</si>
  <si>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Exhibitline H</t>
  </si>
  <si>
    <t>Amblyseius andersonii (mini sachets x 200)</t>
  </si>
  <si>
    <t>Amblyseius andersonii (gemini sachets x 100)</t>
  </si>
  <si>
    <t>Ephedrus cerasicola</t>
  </si>
  <si>
    <t>Praon volucre</t>
  </si>
  <si>
    <r>
      <t>Acyrthosiphon pisum</t>
    </r>
    <r>
      <rPr>
        <sz val="10"/>
        <color rgb="FF333333"/>
        <rFont val="Arial"/>
        <family val="2"/>
      </rPr>
      <t xml:space="preserve"> (pea aphid)</t>
    </r>
  </si>
  <si>
    <r>
      <t>Aphis craccivora</t>
    </r>
    <r>
      <rPr>
        <sz val="10"/>
        <color rgb="FF333333"/>
        <rFont val="Arial"/>
        <family val="2"/>
      </rPr>
      <t xml:space="preserve"> (cowpea aphid)</t>
    </r>
  </si>
  <si>
    <r>
      <t>Aphis fabae</t>
    </r>
    <r>
      <rPr>
        <sz val="10"/>
        <color rgb="FF333333"/>
        <rFont val="Arial"/>
        <family val="2"/>
      </rPr>
      <t xml:space="preserve"> (black bean aphid)</t>
    </r>
  </si>
  <si>
    <r>
      <t>Aulacorthum solani</t>
    </r>
    <r>
      <rPr>
        <sz val="10"/>
        <color rgb="FF333333"/>
        <rFont val="Arial"/>
        <family val="2"/>
      </rPr>
      <t xml:space="preserve"> (glasshouse-potato aphid)</t>
    </r>
  </si>
  <si>
    <r>
      <t>Brachycaudus helichrysi</t>
    </r>
    <r>
      <rPr>
        <sz val="10"/>
        <color rgb="FF333333"/>
        <rFont val="Arial"/>
        <family val="2"/>
      </rPr>
      <t xml:space="preserve"> (leaf-curling plum aphid)</t>
    </r>
  </si>
  <si>
    <r>
      <t>Brevicoryne brassicae</t>
    </r>
    <r>
      <rPr>
        <sz val="10"/>
        <color rgb="FF333333"/>
        <rFont val="Arial"/>
        <family val="2"/>
      </rPr>
      <t xml:space="preserve"> (cabbage aphid)</t>
    </r>
  </si>
  <si>
    <r>
      <t>Diuraphis noxia</t>
    </r>
    <r>
      <rPr>
        <sz val="10"/>
        <color rgb="FF333333"/>
        <rFont val="Arial"/>
        <family val="2"/>
      </rPr>
      <t xml:space="preserve"> (russian wheat aphid)</t>
    </r>
  </si>
  <si>
    <r>
      <t>Hyalopterus pruni</t>
    </r>
    <r>
      <rPr>
        <sz val="10"/>
        <color rgb="FF333333"/>
        <rFont val="Arial"/>
        <family val="2"/>
      </rPr>
      <t xml:space="preserve"> (mealy plum aphid)</t>
    </r>
  </si>
  <si>
    <r>
      <t>Lipaphis erysimi</t>
    </r>
    <r>
      <rPr>
        <sz val="10"/>
        <color rgb="FF333333"/>
        <rFont val="Arial"/>
        <family val="2"/>
      </rPr>
      <t xml:space="preserve"> (mustard aphid, turnip aphid)</t>
    </r>
  </si>
  <si>
    <r>
      <t>Macrosiphum euphorbiae</t>
    </r>
    <r>
      <rPr>
        <sz val="10"/>
        <color rgb="FF333333"/>
        <rFont val="Arial"/>
        <family val="2"/>
      </rPr>
      <t xml:space="preserve"> (potato aphid)</t>
    </r>
  </si>
  <si>
    <r>
      <t>Macrosiphum rosae</t>
    </r>
    <r>
      <rPr>
        <sz val="10"/>
        <color rgb="FF333333"/>
        <rFont val="Arial"/>
        <family val="2"/>
      </rPr>
      <t xml:space="preserve"> (rose aphid)</t>
    </r>
  </si>
  <si>
    <r>
      <t>Metopolophium dirhodum</t>
    </r>
    <r>
      <rPr>
        <sz val="10"/>
        <color rgb="FF333333"/>
        <rFont val="Arial"/>
        <family val="2"/>
      </rPr>
      <t xml:space="preserve"> (rose grain aphid)</t>
    </r>
  </si>
  <si>
    <r>
      <t>Myzus ornatus</t>
    </r>
    <r>
      <rPr>
        <sz val="10"/>
        <color rgb="FF333333"/>
        <rFont val="Arial"/>
        <family val="2"/>
      </rPr>
      <t xml:space="preserve"> (ornate aphid, violet aphid)</t>
    </r>
  </si>
  <si>
    <r>
      <t>Myzus persicae</t>
    </r>
    <r>
      <rPr>
        <sz val="10"/>
        <color rgb="FF333333"/>
        <rFont val="Arial"/>
        <family val="2"/>
      </rPr>
      <t xml:space="preserve"> (peach–potato aphid, green peach aphid)</t>
    </r>
  </si>
  <si>
    <r>
      <t>Nasonovia ribisnigri</t>
    </r>
    <r>
      <rPr>
        <sz val="10"/>
        <color rgb="FF333333"/>
        <rFont val="Arial"/>
        <family val="2"/>
      </rPr>
      <t xml:space="preserve"> (currant–lettuce aphid)</t>
    </r>
  </si>
  <si>
    <r>
      <t>Rhopalosiphum maidis</t>
    </r>
    <r>
      <rPr>
        <sz val="10"/>
        <color rgb="FF333333"/>
        <rFont val="Arial"/>
        <family val="2"/>
      </rPr>
      <t xml:space="preserve"> (corn leaf aphid, maize aphid)</t>
    </r>
  </si>
  <si>
    <r>
      <t>Rhopalosiphum padi</t>
    </r>
    <r>
      <rPr>
        <sz val="10"/>
        <color rgb="FF333333"/>
        <rFont val="Arial"/>
        <family val="2"/>
      </rPr>
      <t xml:space="preserve"> (bird cherry-oat aphid)</t>
    </r>
  </si>
  <si>
    <r>
      <t>Schizaphis graminum</t>
    </r>
    <r>
      <rPr>
        <sz val="10"/>
        <color rgb="FF333333"/>
        <rFont val="Arial"/>
        <family val="2"/>
      </rPr>
      <t xml:space="preserve"> (greenbug)</t>
    </r>
  </si>
  <si>
    <r>
      <t>Sitobion avenae</t>
    </r>
    <r>
      <rPr>
        <sz val="10"/>
        <color rgb="FF333333"/>
        <rFont val="Arial"/>
        <family val="2"/>
      </rPr>
      <t xml:space="preserve"> (grain aphid)</t>
    </r>
  </si>
  <si>
    <r>
      <t>Sitobion fragariae</t>
    </r>
    <r>
      <rPr>
        <sz val="10"/>
        <color rgb="FF333333"/>
        <rFont val="Arial"/>
        <family val="2"/>
      </rPr>
      <t xml:space="preserve"> (blackberry cereal aphid)</t>
    </r>
  </si>
  <si>
    <r>
      <t>Toxoptera aurantii</t>
    </r>
    <r>
      <rPr>
        <sz val="10"/>
        <color rgb="FF333333"/>
        <rFont val="Arial"/>
        <family val="2"/>
      </rPr>
      <t xml:space="preserve"> (black citrus aphid)</t>
    </r>
  </si>
  <si>
    <r>
      <t>Uroleucon ambrosiae</t>
    </r>
    <r>
      <rPr>
        <sz val="10"/>
        <color rgb="FF333333"/>
        <rFont val="Arial"/>
        <family val="2"/>
      </rPr>
      <t xml:space="preserve"> (brown ambrosia aphid)</t>
    </r>
  </si>
  <si>
    <r>
      <t>Uroleucon sonchi</t>
    </r>
    <r>
      <rPr>
        <sz val="10"/>
        <color rgb="FF333333"/>
        <rFont val="Arial"/>
        <family val="2"/>
      </rPr>
      <t xml:space="preserve"> (sowthistle aphid, brown sowthistle aphid)</t>
    </r>
  </si>
  <si>
    <t>Fargro</t>
  </si>
  <si>
    <t>Koppert</t>
  </si>
  <si>
    <t>Aphiline Ace Mix/Aphiscout</t>
  </si>
  <si>
    <t>Neoseiulus cucumeris (5 or 6ltr bag)</t>
  </si>
  <si>
    <t xml:space="preserve">Atheta coriaria </t>
  </si>
  <si>
    <t>Encarsia formosa (50 cards)</t>
  </si>
  <si>
    <t>Exhibitline H (Larvanem)</t>
  </si>
  <si>
    <t>Atheta coriaria (Breeder system)</t>
  </si>
  <si>
    <t>Amblyseius swirskii (sachets x 500)</t>
  </si>
  <si>
    <t>Amblyseius swirskii (1 ltr)</t>
  </si>
  <si>
    <t>Amblyseius swirskii (1ltr)</t>
  </si>
  <si>
    <t>Total unit usage</t>
  </si>
  <si>
    <t>Total (Fargro)</t>
  </si>
  <si>
    <t>Total (Koppert)</t>
  </si>
  <si>
    <t>Total</t>
  </si>
  <si>
    <t>Koppert + Fargro</t>
  </si>
  <si>
    <t>Breakdown by unit</t>
  </si>
  <si>
    <t>House 1-2, HOK 1-3</t>
  </si>
  <si>
    <t>House 1, 2, HOK 1-3</t>
  </si>
  <si>
    <t>HOK 3</t>
  </si>
  <si>
    <t>All outdoor areas</t>
  </si>
  <si>
    <t>Unit per area</t>
  </si>
  <si>
    <t>Prop 1</t>
  </si>
  <si>
    <t>Prop 2</t>
  </si>
  <si>
    <t>HOK 1</t>
  </si>
  <si>
    <t>HOK 2</t>
  </si>
  <si>
    <t>Trop Prop</t>
  </si>
  <si>
    <t>SS</t>
  </si>
  <si>
    <t>500ml</t>
  </si>
  <si>
    <t>1ltr</t>
  </si>
  <si>
    <t>Twin Span</t>
  </si>
  <si>
    <t>0.5 units</t>
  </si>
  <si>
    <t>0.25 units</t>
  </si>
  <si>
    <t>0.5 units/6 pots</t>
  </si>
  <si>
    <t>1 unit/12 pots</t>
  </si>
  <si>
    <t>1 unit</t>
  </si>
  <si>
    <t>1 per pot</t>
  </si>
  <si>
    <t>Neoseiulus cucumeris (200,000 in a 5 or 6ltr bag)</t>
  </si>
  <si>
    <t>H1</t>
  </si>
  <si>
    <t>House 1-3, HOK 1-3. SS and Trop prop from Wk 14 if required.</t>
  </si>
  <si>
    <t>Not available</t>
  </si>
  <si>
    <t>Aphiscout mix</t>
  </si>
  <si>
    <t>Aphidius ervi</t>
  </si>
  <si>
    <r>
      <t>Acyrthosiphon kondoi</t>
    </r>
    <r>
      <rPr>
        <sz val="10"/>
        <color rgb="FF333333"/>
        <rFont val="Arial"/>
        <family val="2"/>
      </rPr>
      <t xml:space="preserve"> (bluegreen aphid, blue alfalfa aphid)</t>
    </r>
  </si>
  <si>
    <r>
      <t>Microlophium carnosum</t>
    </r>
    <r>
      <rPr>
        <sz val="10"/>
        <color rgb="FF333333"/>
        <rFont val="Arial"/>
        <family val="2"/>
      </rPr>
      <t xml:space="preserve"> (nettle aphid)</t>
    </r>
  </si>
  <si>
    <r>
      <t>Rhodobium porosum</t>
    </r>
    <r>
      <rPr>
        <sz val="10"/>
        <color rgb="FF333333"/>
        <rFont val="Arial"/>
        <family val="2"/>
      </rPr>
      <t xml:space="preserve"> (yellow rose aphid)</t>
    </r>
  </si>
  <si>
    <t>Aphidius colemani</t>
  </si>
  <si>
    <r>
      <t>Aphis gossypii</t>
    </r>
    <r>
      <rPr>
        <sz val="10"/>
        <color rgb="FF333333"/>
        <rFont val="Arial"/>
        <family val="2"/>
      </rPr>
      <t xml:space="preserve"> (cotton aphid, cotton–melon aphid)</t>
    </r>
  </si>
  <si>
    <t>Wahlgreniella nervata</t>
  </si>
  <si>
    <t>Aphelinus abdominalis</t>
  </si>
  <si>
    <r>
      <t>Aphis citricola</t>
    </r>
    <r>
      <rPr>
        <sz val="10"/>
        <color rgb="FF333333"/>
        <rFont val="Arial"/>
        <family val="2"/>
      </rPr>
      <t xml:space="preserve"> (spiraea aphid)</t>
    </r>
  </si>
  <si>
    <t>Toms</t>
  </si>
  <si>
    <t>Toms and Fuchsias</t>
  </si>
  <si>
    <t>*N.B. Number denotes number of units to order that week for Prop*</t>
  </si>
  <si>
    <r>
      <rPr>
        <i/>
        <sz val="10"/>
        <rFont val="Arial"/>
        <family val="2"/>
      </rPr>
      <t>Brachycaudus</t>
    </r>
    <r>
      <rPr>
        <sz val="10"/>
        <rFont val="Arial"/>
        <family val="2"/>
      </rPr>
      <t xml:space="preserve"> spp.</t>
    </r>
  </si>
  <si>
    <r>
      <rPr>
        <i/>
        <sz val="10"/>
        <rFont val="Arial"/>
        <family val="2"/>
      </rPr>
      <t>Aphis craccivora</t>
    </r>
    <r>
      <rPr>
        <sz val="10"/>
        <rFont val="Arial"/>
        <family val="2"/>
      </rPr>
      <t xml:space="preserve"> (cowpea aphid)</t>
    </r>
  </si>
  <si>
    <r>
      <rPr>
        <i/>
        <sz val="10"/>
        <rFont val="Arial"/>
        <family val="2"/>
      </rPr>
      <t>Aphis fabae</t>
    </r>
    <r>
      <rPr>
        <sz val="10"/>
        <rFont val="Arial"/>
        <family val="2"/>
      </rPr>
      <t xml:space="preserve"> (black bean aphid)</t>
    </r>
  </si>
  <si>
    <r>
      <rPr>
        <i/>
        <sz val="10"/>
        <rFont val="Arial"/>
        <family val="2"/>
      </rPr>
      <t>Aphis gossypii</t>
    </r>
    <r>
      <rPr>
        <sz val="10"/>
        <rFont val="Arial"/>
        <family val="2"/>
      </rPr>
      <t xml:space="preserve"> (cotton aphid, cotton–melon aphid)</t>
    </r>
  </si>
  <si>
    <r>
      <rPr>
        <i/>
        <sz val="10"/>
        <rFont val="Arial"/>
        <family val="2"/>
      </rPr>
      <t>Aphis spiraecola</t>
    </r>
    <r>
      <rPr>
        <sz val="10"/>
        <rFont val="Arial"/>
        <family val="2"/>
      </rPr>
      <t xml:space="preserve"> (green citrus aphid, spiraea aphid)</t>
    </r>
  </si>
  <si>
    <r>
      <rPr>
        <i/>
        <sz val="10"/>
        <rFont val="Arial"/>
        <family val="2"/>
      </rPr>
      <t>Brevicoryne brassicae</t>
    </r>
    <r>
      <rPr>
        <sz val="10"/>
        <rFont val="Arial"/>
        <family val="2"/>
      </rPr>
      <t xml:space="preserve"> (cabbage aphid)</t>
    </r>
  </si>
  <si>
    <r>
      <rPr>
        <i/>
        <sz val="10"/>
        <rFont val="Arial"/>
        <family val="2"/>
      </rPr>
      <t>Diuraphis noxia</t>
    </r>
    <r>
      <rPr>
        <sz val="10"/>
        <rFont val="Arial"/>
        <family val="2"/>
      </rPr>
      <t xml:space="preserve"> (russian wheat aphid)</t>
    </r>
  </si>
  <si>
    <r>
      <rPr>
        <i/>
        <sz val="10"/>
        <rFont val="Arial"/>
        <family val="2"/>
      </rPr>
      <t>Hyalopterus pruni</t>
    </r>
    <r>
      <rPr>
        <sz val="10"/>
        <rFont val="Arial"/>
        <family val="2"/>
      </rPr>
      <t xml:space="preserve"> (mealy plum aphid)</t>
    </r>
  </si>
  <si>
    <r>
      <rPr>
        <i/>
        <sz val="10"/>
        <rFont val="Arial"/>
        <family val="2"/>
      </rPr>
      <t>Myzus persicae</t>
    </r>
    <r>
      <rPr>
        <sz val="10"/>
        <rFont val="Arial"/>
        <family val="2"/>
      </rPr>
      <t xml:space="preserve"> (peach–potato aphid, green peach aphid)</t>
    </r>
  </si>
  <si>
    <r>
      <rPr>
        <i/>
        <sz val="10"/>
        <rFont val="Arial"/>
        <family val="2"/>
      </rPr>
      <t xml:space="preserve">Myzus persicae nicotianae </t>
    </r>
    <r>
      <rPr>
        <sz val="10"/>
        <rFont val="Arial"/>
        <family val="2"/>
      </rPr>
      <t>(tobacco aphid)</t>
    </r>
  </si>
  <si>
    <r>
      <rPr>
        <i/>
        <sz val="10"/>
        <rFont val="Arial"/>
        <family val="2"/>
      </rPr>
      <t>Pentalonia nigronervosa</t>
    </r>
    <r>
      <rPr>
        <sz val="10"/>
        <rFont val="Arial"/>
        <family val="2"/>
      </rPr>
      <t xml:space="preserve"> (banana aphid)</t>
    </r>
  </si>
  <si>
    <r>
      <rPr>
        <i/>
        <sz val="10"/>
        <rFont val="Arial"/>
        <family val="2"/>
      </rPr>
      <t xml:space="preserve">Rhopalosiphum padi </t>
    </r>
    <r>
      <rPr>
        <sz val="10"/>
        <rFont val="Arial"/>
        <family val="2"/>
      </rPr>
      <t>(bird cherry-oat aphid)</t>
    </r>
  </si>
  <si>
    <r>
      <rPr>
        <i/>
        <sz val="10"/>
        <rFont val="Arial"/>
        <family val="2"/>
      </rPr>
      <t xml:space="preserve">Schizaphis graminum </t>
    </r>
    <r>
      <rPr>
        <sz val="10"/>
        <rFont val="Arial"/>
        <family val="2"/>
      </rPr>
      <t>(greenbug)</t>
    </r>
  </si>
  <si>
    <r>
      <rPr>
        <i/>
        <sz val="10"/>
        <rFont val="Arial"/>
        <family val="2"/>
      </rPr>
      <t>Toxoptera aurantii</t>
    </r>
    <r>
      <rPr>
        <sz val="10"/>
        <rFont val="Arial"/>
        <family val="2"/>
      </rPr>
      <t xml:space="preserve"> (black citrus aphid)</t>
    </r>
  </si>
  <si>
    <r>
      <rPr>
        <i/>
        <sz val="10"/>
        <rFont val="Arial"/>
        <family val="2"/>
      </rPr>
      <t xml:space="preserve">Acyrthosiphon kondoi </t>
    </r>
    <r>
      <rPr>
        <sz val="10"/>
        <rFont val="Arial"/>
        <family val="2"/>
      </rPr>
      <t>(bluegreen aphid, blue alfalfa aphid)</t>
    </r>
  </si>
  <si>
    <r>
      <rPr>
        <i/>
        <sz val="10"/>
        <rFont val="Arial"/>
        <family val="2"/>
      </rPr>
      <t xml:space="preserve">Aulacorthum circumflexum </t>
    </r>
    <r>
      <rPr>
        <sz val="10"/>
        <rFont val="Arial"/>
        <family val="2"/>
      </rPr>
      <t>(crescent-marked lily aphid, mottled arum aphid)</t>
    </r>
  </si>
  <si>
    <r>
      <rPr>
        <i/>
        <sz val="10"/>
        <rFont val="Arial"/>
        <family val="2"/>
      </rPr>
      <t>Aulacorthum solani</t>
    </r>
    <r>
      <rPr>
        <sz val="10"/>
        <rFont val="Arial"/>
        <family val="2"/>
      </rPr>
      <t xml:space="preserve"> (glasshouse-potato aphid)</t>
    </r>
  </si>
  <si>
    <r>
      <rPr>
        <i/>
        <sz val="10"/>
        <rFont val="Arial"/>
        <family val="2"/>
      </rPr>
      <t>Lipaphis erysimi</t>
    </r>
    <r>
      <rPr>
        <sz val="10"/>
        <rFont val="Arial"/>
        <family val="2"/>
      </rPr>
      <t xml:space="preserve"> (mustard aphid, turnip aphid)</t>
    </r>
  </si>
  <si>
    <r>
      <rPr>
        <i/>
        <sz val="10"/>
        <rFont val="Arial"/>
        <family val="2"/>
      </rPr>
      <t xml:space="preserve">Macrosiphum euphorbiae </t>
    </r>
    <r>
      <rPr>
        <sz val="10"/>
        <rFont val="Arial"/>
        <family val="2"/>
      </rPr>
      <t>(potato aphid)</t>
    </r>
  </si>
  <si>
    <r>
      <rPr>
        <i/>
        <sz val="10"/>
        <rFont val="Arial"/>
        <family val="2"/>
      </rPr>
      <t>Macrosiphum rosae</t>
    </r>
    <r>
      <rPr>
        <sz val="10"/>
        <rFont val="Arial"/>
        <family val="2"/>
      </rPr>
      <t xml:space="preserve"> (rose aphid)</t>
    </r>
  </si>
  <si>
    <r>
      <rPr>
        <i/>
        <sz val="10"/>
        <rFont val="Arial"/>
        <family val="2"/>
      </rPr>
      <t>Metopolophium dirhodum</t>
    </r>
    <r>
      <rPr>
        <sz val="10"/>
        <rFont val="Arial"/>
        <family val="2"/>
      </rPr>
      <t xml:space="preserve"> (rose grain aphid)</t>
    </r>
  </si>
  <si>
    <r>
      <rPr>
        <i/>
        <sz val="10"/>
        <rFont val="Arial"/>
        <family val="2"/>
      </rPr>
      <t>Rhopalosiphum padi</t>
    </r>
    <r>
      <rPr>
        <sz val="10"/>
        <rFont val="Arial"/>
        <family val="2"/>
      </rPr>
      <t xml:space="preserve"> (bird cherry-oat aphid)</t>
    </r>
  </si>
  <si>
    <r>
      <rPr>
        <i/>
        <sz val="10"/>
        <rFont val="Arial"/>
        <family val="2"/>
      </rPr>
      <t>Schizaphis graminum</t>
    </r>
    <r>
      <rPr>
        <sz val="10"/>
        <rFont val="Arial"/>
        <family val="2"/>
      </rPr>
      <t xml:space="preserve"> (greenbug)</t>
    </r>
  </si>
  <si>
    <r>
      <rPr>
        <i/>
        <sz val="10"/>
        <rFont val="Arial"/>
        <family val="2"/>
      </rPr>
      <t>Sitobion avenae</t>
    </r>
    <r>
      <rPr>
        <sz val="10"/>
        <rFont val="Arial"/>
        <family val="2"/>
      </rPr>
      <t xml:space="preserve"> (grain aphid)</t>
    </r>
  </si>
  <si>
    <t>Approx. 50 predators per species per tube.</t>
  </si>
  <si>
    <t>Requires 15 C for at least 4 hours a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</si>
</sst>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sz val="10"/>
      <color rgb="FF333333"/>
      <name val="Arial"/>
      <family val="2"/>
    </font>
    <font>
      <i/>
      <sz val="10"/>
      <color rgb="FF33333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10"/>
      <color rgb="FF333333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2" fillId="2" borderId="0" xfId="0" applyFont="1" applyFill="1"/>
    <xf numFmtId="14" fontId="2" fillId="3" borderId="0" xfId="0" applyNumberFormat="1" applyFont="1" applyFill="1" applyAlignment="1">
      <alignment textRotation="90"/>
    </xf>
    <xf numFmtId="0" fontId="3" fillId="0" borderId="0" xfId="0" applyFont="1" applyFill="1"/>
    <xf numFmtId="0" fontId="0" fillId="4" borderId="0" xfId="0" applyFill="1"/>
    <xf numFmtId="0" fontId="5" fillId="0" borderId="0" xfId="0" applyFont="1" applyAlignment="1">
      <alignment horizontal="left" vertical="center" indent="1"/>
    </xf>
    <xf numFmtId="0" fontId="0" fillId="5" borderId="0" xfId="0" applyFill="1"/>
    <xf numFmtId="0" fontId="0" fillId="6" borderId="0" xfId="0" applyFill="1"/>
    <xf numFmtId="0" fontId="8" fillId="0" borderId="0" xfId="0" applyFo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0" fillId="3" borderId="0" xfId="0" applyFill="1" applyAlignment="1">
      <alignment horizontal="center" wrapText="1"/>
    </xf>
    <xf numFmtId="0" fontId="10" fillId="0" borderId="0" xfId="0" applyFont="1"/>
    <xf numFmtId="0" fontId="2" fillId="4" borderId="0" xfId="0" applyFont="1" applyFill="1"/>
    <xf numFmtId="0" fontId="8" fillId="3" borderId="0" xfId="0" applyFont="1" applyFill="1"/>
    <xf numFmtId="0" fontId="2" fillId="6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zoomScale="90" zoomScaleNormal="90" workbookViewId="0">
      <pane xSplit="1" topLeftCell="B1" activePane="topRight" state="frozen"/>
      <selection pane="topRight" activeCell="AH2" sqref="A2:AH26"/>
    </sheetView>
  </sheetViews>
  <sheetFormatPr defaultRowHeight="12.75"/>
  <cols>
    <col min="1" max="1" width="42.140625" customWidth="1"/>
    <col min="2" max="34" width="4.140625" customWidth="1"/>
  </cols>
  <sheetData>
    <row r="1" spans="1:35">
      <c r="B1" s="21"/>
      <c r="C1" s="21"/>
      <c r="D1" s="21"/>
      <c r="E1" s="21"/>
    </row>
    <row r="2" spans="1:35" s="3" customFormat="1" ht="60" customHeight="1">
      <c r="A2" s="19" t="s">
        <v>0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7" t="s">
        <v>31</v>
      </c>
      <c r="AE2" s="7" t="s">
        <v>32</v>
      </c>
      <c r="AF2" s="7" t="s">
        <v>33</v>
      </c>
      <c r="AG2" s="7" t="s">
        <v>34</v>
      </c>
      <c r="AH2" s="7" t="s">
        <v>35</v>
      </c>
      <c r="AI2" s="16" t="s">
        <v>75</v>
      </c>
    </row>
    <row r="3" spans="1:35" hidden="1">
      <c r="A3" s="1" t="s">
        <v>2</v>
      </c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4"/>
      <c r="AA3" s="4"/>
      <c r="AB3" s="4"/>
      <c r="AC3" s="4"/>
      <c r="AD3" s="4"/>
      <c r="AE3" s="4"/>
      <c r="AF3" s="4"/>
      <c r="AG3" s="4"/>
      <c r="AH3" s="4"/>
    </row>
    <row r="4" spans="1:35" hidden="1">
      <c r="A4" s="1" t="s">
        <v>1</v>
      </c>
      <c r="J4" s="6"/>
      <c r="M4" s="2"/>
      <c r="P4" s="2"/>
      <c r="S4" s="2"/>
      <c r="V4" s="2"/>
      <c r="Y4" s="2"/>
      <c r="AB4" s="2"/>
      <c r="AE4" s="2"/>
      <c r="AH4" s="2"/>
    </row>
    <row r="5" spans="1:35">
      <c r="A5" s="5" t="s">
        <v>68</v>
      </c>
      <c r="B5" s="4"/>
      <c r="C5" s="9">
        <v>1</v>
      </c>
      <c r="D5" s="4"/>
      <c r="E5" s="4"/>
      <c r="F5" s="4"/>
      <c r="G5" s="4"/>
      <c r="H5" s="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4"/>
      <c r="AD5" s="4"/>
      <c r="AE5" s="4"/>
      <c r="AF5" s="4"/>
      <c r="AG5" s="4"/>
      <c r="AH5" s="4"/>
      <c r="AI5">
        <f t="shared" ref="AI5:AI13" si="0">SUM(B5:AH5)</f>
        <v>1</v>
      </c>
    </row>
    <row r="6" spans="1:35">
      <c r="A6" s="5" t="s">
        <v>69</v>
      </c>
      <c r="B6" s="4"/>
      <c r="C6" s="4"/>
      <c r="D6" s="4"/>
      <c r="E6" s="4"/>
      <c r="F6" s="4"/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4"/>
      <c r="AG6" s="4"/>
      <c r="AH6" s="4"/>
      <c r="AI6">
        <f t="shared" si="0"/>
        <v>25</v>
      </c>
    </row>
    <row r="7" spans="1:35">
      <c r="A7" s="5" t="s">
        <v>67</v>
      </c>
      <c r="B7" s="4"/>
      <c r="C7" s="4"/>
      <c r="D7" s="4"/>
      <c r="E7" s="4"/>
      <c r="F7" s="4"/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4"/>
      <c r="AG7" s="4"/>
      <c r="AH7" s="4"/>
      <c r="AI7">
        <f t="shared" si="0"/>
        <v>25</v>
      </c>
    </row>
    <row r="8" spans="1:35">
      <c r="A8" s="5" t="s">
        <v>66</v>
      </c>
      <c r="B8" s="4"/>
      <c r="C8" s="4"/>
      <c r="D8" s="4"/>
      <c r="E8" s="4"/>
      <c r="F8" s="4"/>
      <c r="G8" s="9">
        <v>2</v>
      </c>
      <c r="H8" s="9">
        <v>2</v>
      </c>
      <c r="I8" s="9">
        <v>2</v>
      </c>
      <c r="J8" s="9">
        <v>2</v>
      </c>
      <c r="K8" s="9">
        <v>2</v>
      </c>
      <c r="L8" s="9">
        <v>3</v>
      </c>
      <c r="M8" s="9">
        <v>3</v>
      </c>
      <c r="N8" s="9">
        <v>3</v>
      </c>
      <c r="O8" s="9">
        <v>3</v>
      </c>
      <c r="P8" s="9">
        <v>3</v>
      </c>
      <c r="Q8" s="9">
        <v>3</v>
      </c>
      <c r="R8" s="9">
        <v>3</v>
      </c>
      <c r="S8" s="9">
        <v>3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4"/>
      <c r="AG8" s="4"/>
      <c r="AH8" s="4"/>
      <c r="AI8">
        <f t="shared" si="0"/>
        <v>52</v>
      </c>
    </row>
    <row r="9" spans="1:35">
      <c r="A9" s="5" t="s">
        <v>74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9">
        <v>1</v>
      </c>
      <c r="Q9" s="4"/>
      <c r="R9" s="4"/>
      <c r="S9" s="4"/>
      <c r="T9" s="4"/>
      <c r="U9" s="4"/>
      <c r="V9" s="4"/>
      <c r="W9" s="4"/>
      <c r="X9" s="4"/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>
        <v>1</v>
      </c>
      <c r="AE9" s="9">
        <v>1</v>
      </c>
      <c r="AF9" s="4"/>
      <c r="AG9" s="4"/>
      <c r="AH9" s="4"/>
      <c r="AI9">
        <f t="shared" si="0"/>
        <v>8</v>
      </c>
    </row>
    <row r="10" spans="1:35">
      <c r="A10" s="5" t="s">
        <v>72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9">
        <v>1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>
        <f t="shared" si="0"/>
        <v>1</v>
      </c>
    </row>
    <row r="11" spans="1:35">
      <c r="A11" s="5" t="s">
        <v>37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9">
        <v>2</v>
      </c>
      <c r="T11" s="4"/>
      <c r="U11" s="4"/>
      <c r="V11" s="4"/>
      <c r="W11" s="4"/>
      <c r="X11" s="4"/>
      <c r="Y11" s="4"/>
      <c r="Z11" s="4"/>
      <c r="AA11" s="4"/>
      <c r="AB11" s="9">
        <v>1</v>
      </c>
      <c r="AC11" s="4"/>
      <c r="AD11" s="4"/>
      <c r="AE11" s="4"/>
      <c r="AF11" s="4"/>
      <c r="AG11" s="4"/>
      <c r="AH11" s="4"/>
      <c r="AI11">
        <f t="shared" si="0"/>
        <v>3</v>
      </c>
    </row>
    <row r="12" spans="1:35">
      <c r="A12" s="5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">
        <v>1</v>
      </c>
      <c r="P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>
        <f t="shared" si="0"/>
        <v>1</v>
      </c>
    </row>
    <row r="13" spans="1:35">
      <c r="A13" s="5" t="s">
        <v>36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  <c r="O13" s="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9">
        <v>2</v>
      </c>
      <c r="AH13" s="4"/>
      <c r="AI13">
        <f t="shared" si="0"/>
        <v>2</v>
      </c>
    </row>
    <row r="15" spans="1:35">
      <c r="A15" t="s">
        <v>117</v>
      </c>
    </row>
    <row r="17" spans="1:33">
      <c r="A17" s="13" t="s">
        <v>80</v>
      </c>
    </row>
    <row r="18" spans="1:33">
      <c r="A18" s="5" t="s">
        <v>68</v>
      </c>
      <c r="C18" s="18" t="s">
        <v>102</v>
      </c>
      <c r="I18" s="9" t="s">
        <v>81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33">
      <c r="A19" s="5" t="s">
        <v>69</v>
      </c>
      <c r="G19" s="9" t="s">
        <v>82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3">
      <c r="A20" s="5" t="s">
        <v>67</v>
      </c>
      <c r="G20" s="18" t="s">
        <v>103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3">
      <c r="A21" s="5" t="s">
        <v>66</v>
      </c>
      <c r="G21" s="9" t="s">
        <v>81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3">
      <c r="A22" s="5" t="s">
        <v>74</v>
      </c>
      <c r="P22" s="18" t="s">
        <v>115</v>
      </c>
      <c r="Y22" s="9" t="s">
        <v>83</v>
      </c>
      <c r="Z22" s="9"/>
      <c r="AA22" s="9"/>
      <c r="AB22" s="9"/>
      <c r="AC22" s="9"/>
      <c r="AD22" s="9"/>
      <c r="AE22" s="9"/>
    </row>
    <row r="23" spans="1:33">
      <c r="A23" s="5" t="s">
        <v>72</v>
      </c>
      <c r="Q23" s="18" t="s">
        <v>116</v>
      </c>
    </row>
    <row r="24" spans="1:33">
      <c r="A24" s="5" t="s">
        <v>37</v>
      </c>
      <c r="S24" s="18" t="s">
        <v>115</v>
      </c>
    </row>
    <row r="25" spans="1:33">
      <c r="A25" s="5" t="s">
        <v>38</v>
      </c>
      <c r="N25" s="18" t="s">
        <v>115</v>
      </c>
      <c r="P25" s="5"/>
    </row>
    <row r="26" spans="1:33">
      <c r="A26" s="5" t="s">
        <v>36</v>
      </c>
      <c r="AG26" s="9" t="s">
        <v>84</v>
      </c>
    </row>
    <row r="28" spans="1:33">
      <c r="A28" s="1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</sheetData>
  <mergeCells count="1">
    <mergeCell ref="B1:E1"/>
  </mergeCells>
  <phoneticPr fontId="1" type="noConversion"/>
  <pageMargins left="0.25" right="0.25" top="0.75" bottom="0.75" header="0.3" footer="0.3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workbookViewId="0">
      <selection activeCell="F25" sqref="F25"/>
    </sheetView>
  </sheetViews>
  <sheetFormatPr defaultRowHeight="12.75"/>
  <cols>
    <col min="1" max="1" width="42.7109375" bestFit="1" customWidth="1"/>
    <col min="4" max="4" width="14" customWidth="1"/>
    <col min="5" max="5" width="12.85546875" customWidth="1"/>
    <col min="6" max="6" width="13.5703125" customWidth="1"/>
    <col min="7" max="7" width="15.140625" bestFit="1" customWidth="1"/>
  </cols>
  <sheetData>
    <row r="1" spans="1:7">
      <c r="B1" t="s">
        <v>64</v>
      </c>
      <c r="C1" t="s">
        <v>65</v>
      </c>
      <c r="D1" t="s">
        <v>75</v>
      </c>
      <c r="E1" s="11" t="s">
        <v>76</v>
      </c>
      <c r="F1" s="12" t="s">
        <v>77</v>
      </c>
      <c r="G1" t="s">
        <v>79</v>
      </c>
    </row>
    <row r="2" spans="1:7">
      <c r="A2" s="5" t="s">
        <v>71</v>
      </c>
      <c r="B2">
        <v>43.32</v>
      </c>
      <c r="D2">
        <f>'2017 IPM Programme'!AI5</f>
        <v>1</v>
      </c>
      <c r="E2" s="11">
        <f>B2*D2</f>
        <v>43.32</v>
      </c>
      <c r="F2" s="20" t="s">
        <v>104</v>
      </c>
      <c r="G2" s="11">
        <f>E2</f>
        <v>43.32</v>
      </c>
    </row>
    <row r="3" spans="1:7">
      <c r="A3" s="5" t="s">
        <v>69</v>
      </c>
      <c r="B3">
        <v>13.08</v>
      </c>
      <c r="C3">
        <v>7.95</v>
      </c>
      <c r="D3">
        <f>'2017 IPM Programme'!AI6</f>
        <v>25</v>
      </c>
      <c r="E3" s="11">
        <f t="shared" ref="E3:E10" si="0">B3*D3</f>
        <v>327</v>
      </c>
      <c r="F3" s="12">
        <f t="shared" ref="F3:F10" si="1">C3*D3</f>
        <v>198.75</v>
      </c>
      <c r="G3" s="12">
        <f>F3</f>
        <v>198.75</v>
      </c>
    </row>
    <row r="4" spans="1:7">
      <c r="A4" s="5" t="s">
        <v>101</v>
      </c>
      <c r="B4">
        <v>36.700000000000003</v>
      </c>
      <c r="C4">
        <v>20.38</v>
      </c>
      <c r="D4">
        <f>'2017 IPM Programme'!AI7</f>
        <v>25</v>
      </c>
      <c r="E4" s="11">
        <f t="shared" si="0"/>
        <v>917.50000000000011</v>
      </c>
      <c r="F4" s="12">
        <f t="shared" si="1"/>
        <v>509.5</v>
      </c>
      <c r="G4" s="12">
        <f t="shared" ref="G4:G7" si="2">F4</f>
        <v>509.5</v>
      </c>
    </row>
    <row r="5" spans="1:7">
      <c r="A5" s="5" t="s">
        <v>66</v>
      </c>
      <c r="B5">
        <v>22.6</v>
      </c>
      <c r="C5">
        <v>16.100000000000001</v>
      </c>
      <c r="D5">
        <f>'2017 IPM Programme'!AI8</f>
        <v>52</v>
      </c>
      <c r="E5" s="11">
        <f t="shared" si="0"/>
        <v>1175.2</v>
      </c>
      <c r="F5" s="12">
        <f t="shared" si="1"/>
        <v>837.2</v>
      </c>
      <c r="G5" s="12">
        <f t="shared" si="2"/>
        <v>837.2</v>
      </c>
    </row>
    <row r="6" spans="1:7">
      <c r="A6" s="5" t="s">
        <v>73</v>
      </c>
      <c r="B6">
        <v>33.92</v>
      </c>
      <c r="C6">
        <v>49.82</v>
      </c>
      <c r="D6">
        <f>'2017 IPM Programme'!AI9</f>
        <v>8</v>
      </c>
      <c r="E6" s="11">
        <f t="shared" si="0"/>
        <v>271.36</v>
      </c>
      <c r="F6" s="12">
        <f t="shared" si="1"/>
        <v>398.56</v>
      </c>
      <c r="G6" s="12">
        <f t="shared" si="2"/>
        <v>398.56</v>
      </c>
    </row>
    <row r="7" spans="1:7">
      <c r="A7" s="5" t="s">
        <v>72</v>
      </c>
      <c r="B7">
        <v>106.11</v>
      </c>
      <c r="C7">
        <v>114.17</v>
      </c>
      <c r="D7">
        <f>'2017 IPM Programme'!AI10</f>
        <v>1</v>
      </c>
      <c r="E7" s="11">
        <f t="shared" si="0"/>
        <v>106.11</v>
      </c>
      <c r="F7" s="12">
        <f t="shared" si="1"/>
        <v>114.17</v>
      </c>
      <c r="G7" s="12">
        <f t="shared" si="2"/>
        <v>114.17</v>
      </c>
    </row>
    <row r="8" spans="1:7">
      <c r="A8" s="5" t="s">
        <v>37</v>
      </c>
      <c r="B8">
        <v>40.020000000000003</v>
      </c>
      <c r="D8">
        <f>'2017 IPM Programme'!AI11</f>
        <v>3</v>
      </c>
      <c r="E8" s="11">
        <f t="shared" si="0"/>
        <v>120.06</v>
      </c>
      <c r="F8" s="20" t="s">
        <v>104</v>
      </c>
      <c r="G8" s="11">
        <f>E8</f>
        <v>120.06</v>
      </c>
    </row>
    <row r="9" spans="1:7">
      <c r="A9" s="5" t="s">
        <v>38</v>
      </c>
      <c r="B9">
        <v>33.81</v>
      </c>
      <c r="D9">
        <f>'2017 IPM Programme'!AI12</f>
        <v>1</v>
      </c>
      <c r="E9" s="11">
        <f t="shared" si="0"/>
        <v>33.81</v>
      </c>
      <c r="F9" s="20" t="s">
        <v>104</v>
      </c>
      <c r="G9" s="11">
        <f>E9</f>
        <v>33.81</v>
      </c>
    </row>
    <row r="10" spans="1:7">
      <c r="A10" s="5" t="s">
        <v>70</v>
      </c>
      <c r="B10">
        <v>18.18</v>
      </c>
      <c r="C10">
        <v>16.57</v>
      </c>
      <c r="D10">
        <f>'2017 IPM Programme'!AI13</f>
        <v>2</v>
      </c>
      <c r="E10" s="11">
        <f t="shared" si="0"/>
        <v>36.36</v>
      </c>
      <c r="F10" s="12">
        <f t="shared" si="1"/>
        <v>33.14</v>
      </c>
      <c r="G10" s="12">
        <f>F10</f>
        <v>33.14</v>
      </c>
    </row>
    <row r="12" spans="1:7">
      <c r="D12" t="s">
        <v>78</v>
      </c>
      <c r="E12">
        <f>SUM(E2:E10)</f>
        <v>3030.7200000000007</v>
      </c>
      <c r="F12">
        <f>SUM(F2:F10)</f>
        <v>2091.3199999999997</v>
      </c>
      <c r="G12">
        <f>SUM(G2:G10)</f>
        <v>2288.5099999999998</v>
      </c>
    </row>
  </sheetData>
  <pageMargins left="0.7" right="0.7" top="0.75" bottom="0.75" header="0.3" footer="0.3"/>
  <ignoredErrors>
    <ignoredError sqref="G10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0" sqref="F20"/>
    </sheetView>
  </sheetViews>
  <sheetFormatPr defaultRowHeight="12.75"/>
  <cols>
    <col min="1" max="1" width="38.7109375" customWidth="1"/>
    <col min="9" max="9" width="9.5703125" bestFit="1" customWidth="1"/>
  </cols>
  <sheetData>
    <row r="1" spans="1:9">
      <c r="A1" s="14" t="s">
        <v>85</v>
      </c>
      <c r="B1" s="1" t="s">
        <v>86</v>
      </c>
      <c r="C1" s="1" t="s">
        <v>87</v>
      </c>
      <c r="D1" s="1" t="s">
        <v>88</v>
      </c>
      <c r="E1" s="1" t="s">
        <v>89</v>
      </c>
      <c r="F1" s="1" t="s">
        <v>83</v>
      </c>
      <c r="G1" s="1" t="s">
        <v>90</v>
      </c>
      <c r="H1" s="1" t="s">
        <v>91</v>
      </c>
      <c r="I1" s="1" t="s">
        <v>94</v>
      </c>
    </row>
    <row r="2" spans="1:9">
      <c r="A2" s="5" t="s">
        <v>68</v>
      </c>
    </row>
    <row r="3" spans="1:9">
      <c r="A3" s="5" t="s">
        <v>69</v>
      </c>
      <c r="B3">
        <v>7</v>
      </c>
      <c r="C3">
        <v>14</v>
      </c>
      <c r="D3">
        <v>7</v>
      </c>
      <c r="E3">
        <v>7</v>
      </c>
      <c r="F3">
        <v>7</v>
      </c>
      <c r="G3">
        <v>3</v>
      </c>
      <c r="H3">
        <v>5</v>
      </c>
    </row>
    <row r="4" spans="1:9">
      <c r="A4" s="5" t="s">
        <v>67</v>
      </c>
      <c r="B4" s="1" t="s">
        <v>92</v>
      </c>
      <c r="C4" s="1" t="s">
        <v>93</v>
      </c>
      <c r="D4" s="1" t="s">
        <v>92</v>
      </c>
      <c r="E4" s="1" t="s">
        <v>92</v>
      </c>
      <c r="F4" s="1" t="s">
        <v>92</v>
      </c>
      <c r="G4" s="1" t="s">
        <v>92</v>
      </c>
      <c r="H4" s="1" t="s">
        <v>92</v>
      </c>
      <c r="I4" s="1" t="s">
        <v>92</v>
      </c>
    </row>
    <row r="5" spans="1:9">
      <c r="A5" s="5" t="s">
        <v>66</v>
      </c>
      <c r="B5" s="1" t="s">
        <v>97</v>
      </c>
      <c r="C5" s="1" t="s">
        <v>98</v>
      </c>
      <c r="D5" s="1" t="s">
        <v>95</v>
      </c>
      <c r="E5" s="1" t="s">
        <v>95</v>
      </c>
      <c r="F5" s="1" t="s">
        <v>95</v>
      </c>
      <c r="G5" s="1" t="s">
        <v>96</v>
      </c>
      <c r="H5" s="1" t="s">
        <v>96</v>
      </c>
    </row>
    <row r="6" spans="1:9">
      <c r="A6" s="5" t="s">
        <v>74</v>
      </c>
      <c r="F6" s="1" t="s">
        <v>99</v>
      </c>
    </row>
    <row r="7" spans="1:9" ht="25.5" customHeight="1">
      <c r="A7" s="5" t="s">
        <v>72</v>
      </c>
      <c r="F7" s="15" t="s">
        <v>100</v>
      </c>
    </row>
    <row r="8" spans="1:9" ht="25.5" customHeight="1">
      <c r="A8" s="5" t="s">
        <v>37</v>
      </c>
      <c r="F8" s="15" t="s">
        <v>100</v>
      </c>
    </row>
    <row r="9" spans="1:9" ht="25.5" customHeight="1">
      <c r="A9" s="5" t="s">
        <v>38</v>
      </c>
      <c r="F9" s="15" t="s">
        <v>100</v>
      </c>
    </row>
    <row r="10" spans="1:9">
      <c r="A10" s="5"/>
      <c r="F10" s="15"/>
    </row>
    <row r="14" spans="1:9">
      <c r="H14" s="1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N19" sqref="N19"/>
    </sheetView>
  </sheetViews>
  <sheetFormatPr defaultRowHeight="12.75"/>
  <cols>
    <col min="8" max="8" width="16.28515625" bestFit="1" customWidth="1"/>
  </cols>
  <sheetData>
    <row r="1" spans="1:12">
      <c r="A1" s="1" t="s">
        <v>105</v>
      </c>
      <c r="D1" s="1" t="s">
        <v>142</v>
      </c>
      <c r="H1" s="1" t="s">
        <v>143</v>
      </c>
    </row>
    <row r="3" spans="1:12">
      <c r="A3" s="17" t="s">
        <v>106</v>
      </c>
      <c r="B3" s="1"/>
      <c r="C3" s="1"/>
      <c r="D3" s="1"/>
      <c r="E3" s="1"/>
      <c r="F3" s="1"/>
      <c r="G3" s="1"/>
      <c r="H3" s="17" t="s">
        <v>110</v>
      </c>
      <c r="I3" s="1"/>
      <c r="J3" s="1"/>
      <c r="K3" s="1"/>
      <c r="L3" s="1"/>
    </row>
    <row r="4" spans="1:12">
      <c r="A4" s="10" t="s">
        <v>107</v>
      </c>
      <c r="B4" s="1"/>
      <c r="C4" s="1"/>
      <c r="D4" s="1"/>
      <c r="E4" s="1"/>
      <c r="F4" s="1"/>
      <c r="G4" s="1"/>
      <c r="H4" s="23" t="s">
        <v>118</v>
      </c>
      <c r="I4" s="1"/>
      <c r="J4" s="1"/>
      <c r="K4" s="1"/>
      <c r="L4" s="1"/>
    </row>
    <row r="5" spans="1:12">
      <c r="A5" s="10" t="s">
        <v>41</v>
      </c>
      <c r="B5" s="1"/>
      <c r="C5" s="1"/>
      <c r="D5" s="1"/>
      <c r="E5" s="1"/>
      <c r="F5" s="1"/>
      <c r="G5" s="1"/>
      <c r="H5" s="23" t="s">
        <v>119</v>
      </c>
      <c r="I5" s="1"/>
      <c r="J5" s="1"/>
      <c r="K5" s="1"/>
      <c r="L5" s="1"/>
    </row>
    <row r="6" spans="1:12">
      <c r="A6" s="10" t="s">
        <v>42</v>
      </c>
      <c r="B6" s="1"/>
      <c r="C6" s="1"/>
      <c r="D6" s="1"/>
      <c r="E6" s="1"/>
      <c r="F6" s="1"/>
      <c r="G6" s="1"/>
      <c r="H6" s="23" t="s">
        <v>120</v>
      </c>
      <c r="I6" s="1"/>
      <c r="J6" s="1"/>
      <c r="K6" s="1"/>
      <c r="L6" s="1"/>
    </row>
    <row r="7" spans="1:12">
      <c r="A7" s="10" t="s">
        <v>44</v>
      </c>
      <c r="B7" s="1"/>
      <c r="C7" s="1"/>
      <c r="D7" s="1"/>
      <c r="E7" s="1"/>
      <c r="F7" s="1"/>
      <c r="G7" s="1"/>
      <c r="H7" s="23" t="s">
        <v>121</v>
      </c>
      <c r="I7" s="1"/>
      <c r="J7" s="1"/>
      <c r="K7" s="1"/>
      <c r="L7" s="1"/>
    </row>
    <row r="8" spans="1:12">
      <c r="A8" s="10" t="s">
        <v>47</v>
      </c>
      <c r="B8" s="1"/>
      <c r="C8" s="1"/>
      <c r="D8" s="1"/>
      <c r="E8" s="1"/>
      <c r="F8" s="1"/>
      <c r="G8" s="1"/>
      <c r="H8" s="23" t="s">
        <v>122</v>
      </c>
      <c r="I8" s="1"/>
      <c r="J8" s="1"/>
      <c r="K8" s="1"/>
      <c r="L8" s="1"/>
    </row>
    <row r="9" spans="1:12">
      <c r="A9" s="10" t="s">
        <v>50</v>
      </c>
      <c r="B9" s="1"/>
      <c r="C9" s="1"/>
      <c r="D9" s="1"/>
      <c r="E9" s="1"/>
      <c r="F9" s="1"/>
      <c r="G9" s="1"/>
      <c r="H9" s="23" t="s">
        <v>123</v>
      </c>
      <c r="I9" s="1"/>
      <c r="J9" s="1"/>
      <c r="K9" s="1"/>
      <c r="L9" s="1"/>
    </row>
    <row r="10" spans="1:12">
      <c r="A10" s="10" t="s">
        <v>51</v>
      </c>
      <c r="B10" s="1"/>
      <c r="C10" s="1"/>
      <c r="D10" s="1"/>
      <c r="E10" s="1"/>
      <c r="F10" s="1"/>
      <c r="G10" s="1"/>
      <c r="H10" s="23" t="s">
        <v>124</v>
      </c>
      <c r="I10" s="1"/>
      <c r="J10" s="1"/>
      <c r="K10" s="1"/>
      <c r="L10" s="1"/>
    </row>
    <row r="11" spans="1:12">
      <c r="A11" s="10" t="s">
        <v>52</v>
      </c>
      <c r="B11" s="1"/>
      <c r="C11" s="1"/>
      <c r="D11" s="1"/>
      <c r="E11" s="1"/>
      <c r="F11" s="1"/>
      <c r="G11" s="1"/>
      <c r="H11" s="23" t="s">
        <v>125</v>
      </c>
      <c r="I11" s="1"/>
      <c r="J11" s="1"/>
      <c r="K11" s="1"/>
      <c r="L11" s="1"/>
    </row>
    <row r="12" spans="1:12">
      <c r="A12" s="10" t="s">
        <v>108</v>
      </c>
      <c r="B12" s="1"/>
      <c r="C12" s="1"/>
      <c r="D12" s="1"/>
      <c r="E12" s="1"/>
      <c r="F12" s="1"/>
      <c r="G12" s="1"/>
      <c r="H12" s="23" t="s">
        <v>126</v>
      </c>
      <c r="I12" s="1"/>
      <c r="J12" s="1"/>
      <c r="K12" s="1"/>
      <c r="L12" s="1"/>
    </row>
    <row r="13" spans="1:12">
      <c r="A13" s="10" t="s">
        <v>53</v>
      </c>
      <c r="B13" s="1"/>
      <c r="C13" s="1"/>
      <c r="D13" s="1"/>
      <c r="E13" s="1"/>
      <c r="F13" s="1"/>
      <c r="G13" s="1"/>
      <c r="H13" s="23" t="s">
        <v>127</v>
      </c>
      <c r="I13" s="1"/>
      <c r="J13" s="1"/>
      <c r="K13" s="1"/>
      <c r="L13" s="1"/>
    </row>
    <row r="14" spans="1:12">
      <c r="A14" s="10" t="s">
        <v>54</v>
      </c>
      <c r="B14" s="1"/>
      <c r="C14" s="1"/>
      <c r="D14" s="1"/>
      <c r="E14" s="1"/>
      <c r="F14" s="1"/>
      <c r="G14" s="1"/>
      <c r="H14" s="23" t="s">
        <v>128</v>
      </c>
      <c r="I14" s="1"/>
      <c r="J14" s="1"/>
      <c r="K14" s="1"/>
      <c r="L14" s="1"/>
    </row>
    <row r="15" spans="1:12">
      <c r="A15" s="10" t="s">
        <v>109</v>
      </c>
      <c r="B15" s="1"/>
      <c r="C15" s="1"/>
      <c r="D15" s="1"/>
      <c r="E15" s="1"/>
      <c r="F15" s="1"/>
      <c r="G15" s="1"/>
      <c r="H15" s="23" t="s">
        <v>129</v>
      </c>
      <c r="I15" s="1"/>
      <c r="J15" s="1"/>
      <c r="K15" s="1"/>
      <c r="L15" s="1"/>
    </row>
    <row r="16" spans="1:12">
      <c r="A16" s="10" t="s">
        <v>58</v>
      </c>
      <c r="B16" s="1"/>
      <c r="C16" s="1"/>
      <c r="D16" s="1"/>
      <c r="E16" s="1"/>
      <c r="F16" s="1"/>
      <c r="G16" s="1"/>
      <c r="H16" s="23" t="s">
        <v>130</v>
      </c>
      <c r="I16" s="1"/>
      <c r="J16" s="1"/>
      <c r="K16" s="1"/>
      <c r="L16" s="1"/>
    </row>
    <row r="17" spans="1:12">
      <c r="A17" s="10" t="s">
        <v>59</v>
      </c>
      <c r="B17" s="1"/>
      <c r="C17" s="1"/>
      <c r="D17" s="1"/>
      <c r="E17" s="1"/>
      <c r="F17" s="1"/>
      <c r="G17" s="1"/>
      <c r="H17" s="23" t="s">
        <v>131</v>
      </c>
      <c r="I17" s="1"/>
      <c r="J17" s="1"/>
      <c r="K17" s="1"/>
      <c r="L17" s="1"/>
    </row>
    <row r="18" spans="1:12">
      <c r="A18" s="10" t="s">
        <v>60</v>
      </c>
      <c r="B18" s="1"/>
      <c r="C18" s="1"/>
      <c r="D18" s="1"/>
      <c r="E18" s="1"/>
      <c r="F18" s="1"/>
      <c r="G18" s="1"/>
      <c r="H18" s="24" t="s">
        <v>112</v>
      </c>
      <c r="I18" s="1"/>
      <c r="J18" s="1"/>
      <c r="K18" s="1"/>
      <c r="L18" s="1"/>
    </row>
    <row r="19" spans="1:12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7" t="s">
        <v>39</v>
      </c>
      <c r="B20" s="1"/>
      <c r="C20" s="1"/>
      <c r="D20" s="1"/>
      <c r="E20" s="1"/>
      <c r="F20" s="1"/>
      <c r="G20" s="1"/>
      <c r="H20" s="17" t="s">
        <v>113</v>
      </c>
      <c r="I20" s="1"/>
      <c r="J20" s="1"/>
      <c r="K20" s="1"/>
      <c r="L20" s="1"/>
    </row>
    <row r="21" spans="1:12">
      <c r="A21" s="10" t="s">
        <v>114</v>
      </c>
      <c r="B21" s="1"/>
      <c r="C21" s="1"/>
      <c r="D21" s="1"/>
      <c r="E21" s="1"/>
      <c r="F21" s="1"/>
      <c r="G21" s="1"/>
      <c r="H21" s="23" t="s">
        <v>132</v>
      </c>
      <c r="I21" s="1"/>
      <c r="J21" s="1"/>
      <c r="K21" s="1"/>
      <c r="L21" s="1"/>
    </row>
    <row r="22" spans="1:12">
      <c r="A22" s="10" t="s">
        <v>111</v>
      </c>
      <c r="B22" s="1"/>
      <c r="C22" s="1"/>
      <c r="D22" s="1"/>
      <c r="E22" s="1"/>
      <c r="F22" s="1"/>
      <c r="G22" s="1"/>
      <c r="H22" s="23" t="s">
        <v>119</v>
      </c>
      <c r="I22" s="1"/>
      <c r="J22" s="1"/>
      <c r="K22" s="1"/>
      <c r="L22" s="1"/>
    </row>
    <row r="23" spans="1:12">
      <c r="A23" s="10" t="s">
        <v>44</v>
      </c>
      <c r="B23" s="1"/>
      <c r="C23" s="1"/>
      <c r="D23" s="1"/>
      <c r="E23" s="1"/>
      <c r="F23" s="1"/>
      <c r="G23" s="1"/>
      <c r="H23" s="23" t="s">
        <v>133</v>
      </c>
      <c r="I23" s="1"/>
      <c r="J23" s="1"/>
      <c r="K23" s="1"/>
      <c r="L23" s="1"/>
    </row>
    <row r="24" spans="1:12">
      <c r="A24" s="10" t="s">
        <v>54</v>
      </c>
      <c r="B24" s="1"/>
      <c r="C24" s="1"/>
      <c r="D24" s="1"/>
      <c r="E24" s="1"/>
      <c r="F24" s="1"/>
      <c r="G24" s="1"/>
      <c r="H24" s="23" t="s">
        <v>134</v>
      </c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23" t="s">
        <v>135</v>
      </c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23" t="s">
        <v>136</v>
      </c>
      <c r="I26" s="1"/>
      <c r="J26" s="1"/>
      <c r="K26" s="1"/>
      <c r="L26" s="1"/>
    </row>
    <row r="27" spans="1:12">
      <c r="A27" s="22" t="s">
        <v>40</v>
      </c>
      <c r="B27" s="1"/>
      <c r="C27" s="1"/>
      <c r="D27" s="1"/>
      <c r="E27" s="1"/>
      <c r="F27" s="1"/>
      <c r="G27" s="1"/>
      <c r="H27" s="23" t="s">
        <v>137</v>
      </c>
      <c r="I27" s="1"/>
      <c r="J27" s="1"/>
      <c r="K27" s="1"/>
      <c r="L27" s="1"/>
    </row>
    <row r="28" spans="1:12">
      <c r="A28" s="10" t="s">
        <v>41</v>
      </c>
      <c r="B28" s="1"/>
      <c r="C28" s="1"/>
      <c r="D28" s="1"/>
      <c r="E28" s="1"/>
      <c r="F28" s="1"/>
      <c r="G28" s="1"/>
      <c r="H28" s="23" t="s">
        <v>138</v>
      </c>
      <c r="I28" s="1"/>
      <c r="J28" s="1"/>
      <c r="K28" s="1"/>
      <c r="L28" s="1"/>
    </row>
    <row r="29" spans="1:12">
      <c r="A29" s="10" t="s">
        <v>42</v>
      </c>
      <c r="B29" s="1"/>
      <c r="C29" s="1"/>
      <c r="D29" s="1"/>
      <c r="E29" s="1"/>
      <c r="F29" s="1"/>
      <c r="G29" s="1"/>
      <c r="H29" s="23" t="s">
        <v>126</v>
      </c>
      <c r="I29" s="1"/>
      <c r="J29" s="1"/>
      <c r="K29" s="1"/>
      <c r="L29" s="1"/>
    </row>
    <row r="30" spans="1:12">
      <c r="A30" s="10" t="s">
        <v>43</v>
      </c>
      <c r="B30" s="1"/>
      <c r="C30" s="1"/>
      <c r="D30" s="1"/>
      <c r="E30" s="1"/>
      <c r="F30" s="1"/>
      <c r="G30" s="1"/>
      <c r="H30" s="23" t="s">
        <v>139</v>
      </c>
      <c r="I30" s="1"/>
      <c r="J30" s="1"/>
      <c r="K30" s="1"/>
      <c r="L30" s="1"/>
    </row>
    <row r="31" spans="1:12">
      <c r="A31" s="10" t="s">
        <v>44</v>
      </c>
      <c r="B31" s="1"/>
      <c r="C31" s="1"/>
      <c r="D31" s="1"/>
      <c r="E31" s="1"/>
      <c r="F31" s="1"/>
      <c r="G31" s="1"/>
      <c r="H31" s="23" t="s">
        <v>140</v>
      </c>
      <c r="I31" s="1"/>
      <c r="J31" s="1"/>
      <c r="K31" s="1"/>
      <c r="L31" s="1"/>
    </row>
    <row r="32" spans="1:12">
      <c r="A32" s="10" t="s">
        <v>45</v>
      </c>
      <c r="B32" s="1"/>
      <c r="C32" s="1"/>
      <c r="D32" s="1"/>
      <c r="E32" s="1"/>
      <c r="F32" s="1"/>
      <c r="G32" s="1"/>
      <c r="H32" s="23" t="s">
        <v>141</v>
      </c>
      <c r="I32" s="1"/>
      <c r="J32" s="1"/>
      <c r="K32" s="1"/>
      <c r="L32" s="1"/>
    </row>
    <row r="33" spans="1:12">
      <c r="A33" s="10" t="s">
        <v>46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0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0" t="s">
        <v>48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0" t="s">
        <v>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0" t="s">
        <v>50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0" t="s">
        <v>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0" t="s">
        <v>52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0" t="s">
        <v>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0" t="s">
        <v>54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0" t="s">
        <v>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0" t="s">
        <v>56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0" t="s">
        <v>57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0" t="s">
        <v>58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0" t="s">
        <v>59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0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0" t="s">
        <v>61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0" t="s">
        <v>62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0" t="s">
        <v>63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 IPM Programme</vt:lpstr>
      <vt:lpstr>Prices</vt:lpstr>
      <vt:lpstr>Usage Rate (Prop)</vt:lpstr>
      <vt:lpstr>Aphiscout targets</vt:lpstr>
    </vt:vector>
  </TitlesOfParts>
  <Company>S &amp; A Produce UK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douglasmackay</dc:creator>
  <cp:lastModifiedBy>Douglas Mackay</cp:lastModifiedBy>
  <cp:lastPrinted>2017-04-05T10:40:43Z</cp:lastPrinted>
  <dcterms:created xsi:type="dcterms:W3CDTF">2014-01-14T15:05:55Z</dcterms:created>
  <dcterms:modified xsi:type="dcterms:W3CDTF">2017-05-11T06:59:10Z</dcterms:modified>
</cp:coreProperties>
</file>